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ARTIDO\VIRTU\CONTRATACION\CONTRATOS MENORES desde 2022\2026\"/>
    </mc:Choice>
  </mc:AlternateContent>
  <xr:revisionPtr revIDLastSave="0" documentId="13_ncr:1_{F2F7D938-C923-4D97-9CA3-92A460FE1D78}" xr6:coauthVersionLast="47" xr6:coauthVersionMax="47" xr10:uidLastSave="{00000000-0000-0000-0000-000000000000}"/>
  <bookViews>
    <workbookView xWindow="23880" yWindow="-120" windowWidth="29040" windowHeight="15840" activeTab="1" xr2:uid="{00000000-000D-0000-FFFF-FFFF00000000}"/>
  </bookViews>
  <sheets>
    <sheet name="1º trimestre" sheetId="1" r:id="rId1"/>
    <sheet name="2º trimestre" sheetId="10" r:id="rId2"/>
    <sheet name="3º trimestre" sheetId="11" r:id="rId3"/>
    <sheet name="4º trimestre" sheetId="12" r:id="rId4"/>
  </sheets>
  <definedNames>
    <definedName name="_xlnm._FilterDatabase" localSheetId="0" hidden="1">'1º trimestre'!$A$9:$J$9</definedName>
    <definedName name="_xlnm._FilterDatabase" localSheetId="1" hidden="1">'2º trimestre'!$A$9:$K$9</definedName>
    <definedName name="_xlnm._FilterDatabase" localSheetId="2" hidden="1">'3º trimestre'!$A$9:$J$9</definedName>
    <definedName name="_xlnm._FilterDatabase" localSheetId="3" hidden="1">'4º trimestre'!$A$9:$J$9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0" l="1"/>
  <c r="H17" i="10"/>
  <c r="H18" i="10"/>
  <c r="H11" i="10"/>
  <c r="F11" i="12"/>
  <c r="G11" i="12" s="1"/>
  <c r="F11" i="11"/>
  <c r="G11" i="11" s="1"/>
  <c r="G17" i="1"/>
  <c r="G13" i="1" l="1"/>
  <c r="G12" i="1"/>
  <c r="F16" i="1"/>
  <c r="G16" i="1" s="1"/>
  <c r="F20" i="1"/>
  <c r="G20" i="1" s="1"/>
  <c r="F11" i="1"/>
  <c r="G11" i="1" s="1"/>
  <c r="F21" i="1"/>
  <c r="G21" i="1" s="1"/>
  <c r="F19" i="1"/>
  <c r="F18" i="1"/>
  <c r="G18" i="1" s="1"/>
  <c r="G10" i="1"/>
</calcChain>
</file>

<file path=xl/sharedStrings.xml><?xml version="1.0" encoding="utf-8"?>
<sst xmlns="http://schemas.openxmlformats.org/spreadsheetml/2006/main" count="196" uniqueCount="89">
  <si>
    <t>TIPO DE CONTRATO</t>
  </si>
  <si>
    <t>FECHA ADJUDICACION</t>
  </si>
  <si>
    <t>SUMINISTRO</t>
  </si>
  <si>
    <t>SERVICIOS</t>
  </si>
  <si>
    <t>OBJETO</t>
  </si>
  <si>
    <t>EMPRESA ADJUDICATARIA</t>
  </si>
  <si>
    <t>PERIODO EJECUCION</t>
  </si>
  <si>
    <t>Nº EXPEDIENTE</t>
  </si>
  <si>
    <t>MICROSOFT IRELAND OPERATIONS LTD</t>
  </si>
  <si>
    <t>IE8256796U</t>
  </si>
  <si>
    <t>FRA 4. CURSO GIS</t>
  </si>
  <si>
    <t>DEWEY CONSULTING GROUP SLU</t>
  </si>
  <si>
    <t>B87203485</t>
  </si>
  <si>
    <t>PRECIO ADJUDICACION (sin IVA)</t>
  </si>
  <si>
    <t>CUOTA IVA</t>
  </si>
  <si>
    <t>IMPORTE TOTAL</t>
  </si>
  <si>
    <t>15-10-2025 A 16-12-2025</t>
  </si>
  <si>
    <t>CAIXABANK SA</t>
  </si>
  <si>
    <t>A08663619</t>
  </si>
  <si>
    <t>REGISTRO MERCANTIL ALICANTE</t>
  </si>
  <si>
    <t>J53502720</t>
  </si>
  <si>
    <t>EULEN SEGURIDAD SA</t>
  </si>
  <si>
    <t>A28369395</t>
  </si>
  <si>
    <t>GOOGLE CLOUD EMEA LIMITED</t>
  </si>
  <si>
    <t>IE3668997OH</t>
  </si>
  <si>
    <t>BANCO SABADELL SA</t>
  </si>
  <si>
    <t>A08000143</t>
  </si>
  <si>
    <t>FIRMA PROFESIONAL SA</t>
  </si>
  <si>
    <t>A62634068</t>
  </si>
  <si>
    <t>01/01/2026 A 31/03/2026</t>
  </si>
  <si>
    <t>01/01/2026 a 31/03/2026</t>
  </si>
  <si>
    <t>N.I.F./ C,I.F</t>
  </si>
  <si>
    <t>TELEFONICA ESPAÑA, SAU</t>
  </si>
  <si>
    <t>NEXTY MOVILIDAD</t>
  </si>
  <si>
    <t>IMATICA TECNOLOGÍA, SAU</t>
  </si>
  <si>
    <t>Mantenimiento programa nómina plus élite</t>
  </si>
  <si>
    <t>Mantenimiento programa contabilidad SAGE50</t>
  </si>
  <si>
    <t>01/02/2026 a 31/01/2027</t>
  </si>
  <si>
    <t>VICENTE MARTINEZ ARMENGOL</t>
  </si>
  <si>
    <t>MOVILFRIO, S.L.</t>
  </si>
  <si>
    <t>SUMINISTROS</t>
  </si>
  <si>
    <t>Consumibles de material de oficina y papeleria</t>
  </si>
  <si>
    <t>Suministro de aire acondicionado Sala CPD</t>
  </si>
  <si>
    <t>Telefonía e internet sede CPD</t>
  </si>
  <si>
    <t>Telefonía e internet sede oficina</t>
  </si>
  <si>
    <t>Certificado digital de servidor seguro</t>
  </si>
  <si>
    <t>Google Cloud</t>
  </si>
  <si>
    <t>Certificado de auditoria de cuentas</t>
  </si>
  <si>
    <t xml:space="preserve">Certificado de auditoria de cuentas </t>
  </si>
  <si>
    <t>Licencias Microsoft</t>
  </si>
  <si>
    <t>Inscripción y escritura de Secretario del Consejo</t>
  </si>
  <si>
    <t>Servicio de alarma y videovigilancia</t>
  </si>
  <si>
    <t>Renting vehículo encargo SIGITE</t>
  </si>
  <si>
    <t>A82018474</t>
  </si>
  <si>
    <t>B55338859</t>
  </si>
  <si>
    <t>B54725510</t>
  </si>
  <si>
    <t>B03289246</t>
  </si>
  <si>
    <t>21476888V</t>
  </si>
  <si>
    <t>01/04/2026 a 31/03/2027</t>
  </si>
  <si>
    <t>19/01/2026 a 28/02/2026</t>
  </si>
  <si>
    <t>Geo_002_menor_26_renting turismos proyecto SIGITE</t>
  </si>
  <si>
    <t>Geo_003_menor_26_certfificado servidor seguro</t>
  </si>
  <si>
    <t>Geo_004_menor_26_material de oficina</t>
  </si>
  <si>
    <t>Geo_005_menor_26_ aire acondicionado</t>
  </si>
  <si>
    <t>14/01/2026 a 14/01/2027</t>
  </si>
  <si>
    <t>28/02/2026</t>
  </si>
  <si>
    <t>27/03/2026</t>
  </si>
  <si>
    <r>
      <t xml:space="preserve">GEONET TERRITORIAL, S.A.U. 
</t>
    </r>
    <r>
      <rPr>
        <sz val="11"/>
        <color theme="1"/>
        <rFont val="Calibri"/>
        <family val="2"/>
        <scheme val="minor"/>
      </rPr>
      <t>RELACION DE CONTRATOS MENORES Y GASTOS DE FUNCIONAMIENTO-  ANUALIDAD 2026	
Conforme se establece en el artículo 63,4 de la Ley 9/2017, de 8 de noviembre, de Contratos del Sector Público</t>
    </r>
    <r>
      <rPr>
        <b/>
        <sz val="11"/>
        <color theme="1"/>
        <rFont val="Calibri"/>
        <family val="2"/>
        <scheme val="minor"/>
      </rPr>
      <t xml:space="preserve">		</t>
    </r>
  </si>
  <si>
    <t>Geo_001_menor_26_mantemimiento y soporte técnico de programa nominas</t>
  </si>
  <si>
    <t>Geo_006_menor_26_mantenimiento y soporte programa de contabilidad</t>
  </si>
  <si>
    <t>01/04/2026 A 30/06/2026</t>
  </si>
  <si>
    <t>01/04/2026 a 30/06/2026</t>
  </si>
  <si>
    <t>COLEGIO REGISTRADORES</t>
  </si>
  <si>
    <t>Q2863012G</t>
  </si>
  <si>
    <t>09/05/2026 a 08/05/2027</t>
  </si>
  <si>
    <t>Renting vehículo encargo INVENTARIOS</t>
  </si>
  <si>
    <t>Legalizacion de libros</t>
  </si>
  <si>
    <t xml:space="preserve">Legalización de libros </t>
  </si>
  <si>
    <t>IRPF</t>
  </si>
  <si>
    <t>Depósito de cuentas anuales</t>
  </si>
  <si>
    <t>Renting vehículo encargo Soporte Usuarios 2026</t>
  </si>
  <si>
    <t>ALPHABETH ESPAÑA FLEET MANAGEMENT SAU</t>
  </si>
  <si>
    <t xml:space="preserve">       A91001438</t>
  </si>
  <si>
    <t>Geo_007_menor-26_renting furgoneta</t>
  </si>
  <si>
    <t>08/04/2026 a 31/12/2026</t>
  </si>
  <si>
    <t>Geo_008_menor_26_renting turismo inventario</t>
  </si>
  <si>
    <t>13/04/2026 a 04/05/2026</t>
  </si>
  <si>
    <t>Geo_010_menor_26_correo y ofimatica</t>
  </si>
  <si>
    <t>Subsanción de Depósito de cuentas 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</si>
</sst>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/>
    <xf numFmtId="0" fontId="0" fillId="4" borderId="0" xfId="0" applyFill="1"/>
    <xf numFmtId="14" fontId="2" fillId="3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49" fontId="0" fillId="4" borderId="0" xfId="0" applyNumberFormat="1" applyFill="1" applyAlignment="1">
      <alignment horizontal="center" wrapText="1"/>
    </xf>
    <xf numFmtId="14" fontId="4" fillId="0" borderId="0" xfId="0" applyNumberFormat="1" applyFont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0" fillId="4" borderId="0" xfId="0" applyFill="1" applyAlignment="1">
      <alignment horizontal="center" vertical="center" wrapText="1"/>
    </xf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4" borderId="0" xfId="0" applyFill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579990</xdr:colOff>
      <xdr:row>0</xdr:row>
      <xdr:rowOff>95251</xdr:rowOff>
    </xdr:from>
    <xdr:to>
      <xdr:col>7</xdr:col>
      <xdr:colOff>114301</xdr:colOff>
      <xdr:row>4</xdr:row>
      <xdr:rowOff>135557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0F5984-685E-D415-6744-E4DE6BA1E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140" y="95251"/>
          <a:ext cx="3087136" cy="802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579990</xdr:colOff>
      <xdr:row>0</xdr:row>
      <xdr:rowOff>95251</xdr:rowOff>
    </xdr:from>
    <xdr:to>
      <xdr:col>7</xdr:col>
      <xdr:colOff>476251</xdr:colOff>
      <xdr:row>4</xdr:row>
      <xdr:rowOff>135557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C632A-78E9-40F1-BFC7-1C0B1959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0790" y="95251"/>
          <a:ext cx="3087136" cy="802306"/>
        </a:xfrm>
        <a:prstGeom prst="rect">
          <a:avLst/>
        </a:prstGeom>
      </xdr:spPr>
    </xdr:pic>
    <xdr:clientData/>
  </xdr:twoCellAnchor>
  <xdr:twoCellAnchor editAs="oneCell">
    <xdr:from>
      <xdr:col>3</xdr:col>
      <xdr:colOff>579990</xdr:colOff>
      <xdr:row>0</xdr:row>
      <xdr:rowOff>95251</xdr:rowOff>
    </xdr:from>
    <xdr:to>
      <xdr:col>7</xdr:col>
      <xdr:colOff>476251</xdr:colOff>
      <xdr:row>4</xdr:row>
      <xdr:rowOff>135557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B93378-9F43-4A2D-BD99-8DA1D2F23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0790" y="95251"/>
          <a:ext cx="3087136" cy="8023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579990</xdr:colOff>
      <xdr:row>0</xdr:row>
      <xdr:rowOff>95251</xdr:rowOff>
    </xdr:from>
    <xdr:to>
      <xdr:col>7</xdr:col>
      <xdr:colOff>114301</xdr:colOff>
      <xdr:row>4</xdr:row>
      <xdr:rowOff>135557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1B596F-749E-400C-BBF9-57AF4C958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0790" y="95251"/>
          <a:ext cx="3087136" cy="8023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579990</xdr:colOff>
      <xdr:row>0</xdr:row>
      <xdr:rowOff>95251</xdr:rowOff>
    </xdr:from>
    <xdr:to>
      <xdr:col>7</xdr:col>
      <xdr:colOff>114301</xdr:colOff>
      <xdr:row>4</xdr:row>
      <xdr:rowOff>135557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A9704E-176B-410D-929D-9F33BF6D8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0790" y="95251"/>
          <a:ext cx="3087136" cy="802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6"/>
  <sheetViews>
    <sheetView workbookViewId="0">
      <selection activeCell="G30" sqref="G30"/>
    </sheetView>
  </sheetViews>
  <sheetFormatPr baseColWidth="10" defaultColWidth="9.140625" defaultRowHeight="15" x14ac:dyDescent="0.25"/>
  <cols>
    <col min="1" max="1" width="42.85546875" style="28" customWidth="1"/>
    <col min="2" max="2" width="16.28515625" style="17" customWidth="1"/>
    <col min="3" max="3" width="36.85546875" style="24" customWidth="1"/>
    <col min="4" max="4" width="16.5703125" style="2" customWidth="1"/>
    <col min="5" max="5" width="12.7109375" style="17" customWidth="1"/>
    <col min="6" max="6" width="9.28515625" style="17" customWidth="1"/>
    <col min="7" max="7" width="14.7109375" style="17" customWidth="1"/>
    <col min="8" max="8" width="13.7109375" style="13" customWidth="1"/>
    <col min="9" max="9" width="25.5703125" style="1" customWidth="1"/>
    <col min="10" max="10" width="78.85546875" customWidth="1"/>
    <col min="11" max="11" width="20.42578125" customWidth="1"/>
  </cols>
  <sheetData>
    <row r="1" spans="1:10" x14ac:dyDescent="0.25">
      <c r="B1" s="24"/>
      <c r="D1" s="32"/>
      <c r="E1" s="33"/>
    </row>
    <row r="2" spans="1:10" x14ac:dyDescent="0.25">
      <c r="A2" s="34" t="s">
        <v>67</v>
      </c>
      <c r="B2" s="35"/>
      <c r="C2" s="35"/>
      <c r="D2" s="33"/>
      <c r="E2" s="33"/>
    </row>
    <row r="3" spans="1:10" x14ac:dyDescent="0.25">
      <c r="A3" s="36"/>
      <c r="B3" s="35"/>
      <c r="C3" s="35"/>
      <c r="D3" s="33"/>
      <c r="E3" s="33"/>
    </row>
    <row r="4" spans="1:10" x14ac:dyDescent="0.25">
      <c r="A4" s="36"/>
      <c r="B4" s="35"/>
      <c r="C4" s="35"/>
      <c r="D4" s="33"/>
      <c r="E4" s="33"/>
    </row>
    <row r="5" spans="1:10" x14ac:dyDescent="0.25">
      <c r="D5" s="33"/>
      <c r="E5" s="33"/>
    </row>
    <row r="6" spans="1:10" x14ac:dyDescent="0.25">
      <c r="D6" s="17"/>
    </row>
    <row r="7" spans="1:10" x14ac:dyDescent="0.25">
      <c r="D7" s="17"/>
    </row>
    <row r="9" spans="1:10" ht="45" x14ac:dyDescent="0.25">
      <c r="A9" s="29" t="s">
        <v>4</v>
      </c>
      <c r="B9" s="5" t="s">
        <v>0</v>
      </c>
      <c r="C9" s="5" t="s">
        <v>5</v>
      </c>
      <c r="D9" s="5" t="s">
        <v>31</v>
      </c>
      <c r="E9" s="5" t="s">
        <v>13</v>
      </c>
      <c r="F9" s="5" t="s">
        <v>14</v>
      </c>
      <c r="G9" s="5" t="s">
        <v>15</v>
      </c>
      <c r="H9" s="10" t="s">
        <v>1</v>
      </c>
      <c r="I9" s="5" t="s">
        <v>6</v>
      </c>
      <c r="J9" s="6" t="s">
        <v>7</v>
      </c>
    </row>
    <row r="10" spans="1:10" x14ac:dyDescent="0.25">
      <c r="A10" s="28" t="s">
        <v>49</v>
      </c>
      <c r="B10" s="17" t="s">
        <v>40</v>
      </c>
      <c r="C10" s="24" t="s">
        <v>8</v>
      </c>
      <c r="D10" s="2" t="s">
        <v>9</v>
      </c>
      <c r="E10" s="18">
        <v>205.8</v>
      </c>
      <c r="F10" s="18">
        <v>0</v>
      </c>
      <c r="G10" s="18">
        <f>+E10+F10</f>
        <v>205.8</v>
      </c>
      <c r="H10" s="13">
        <v>46023</v>
      </c>
      <c r="I10" s="11" t="s">
        <v>29</v>
      </c>
    </row>
    <row r="11" spans="1:10" hidden="1" x14ac:dyDescent="0.25">
      <c r="A11" t="s">
        <v>10</v>
      </c>
      <c r="B11" t="s">
        <v>2</v>
      </c>
      <c r="C11" s="1" t="s">
        <v>11</v>
      </c>
      <c r="D11" s="3" t="s">
        <v>12</v>
      </c>
      <c r="E11" s="7">
        <v>338</v>
      </c>
      <c r="F11" s="7">
        <f>0.21*E11</f>
        <v>70.98</v>
      </c>
      <c r="G11" s="7">
        <f>+E11+F11</f>
        <v>408.98</v>
      </c>
      <c r="H11"/>
      <c r="I11" s="4" t="s">
        <v>16</v>
      </c>
    </row>
    <row r="12" spans="1:10" x14ac:dyDescent="0.25">
      <c r="A12" s="28" t="s">
        <v>46</v>
      </c>
      <c r="B12" s="17" t="s">
        <v>3</v>
      </c>
      <c r="C12" s="24" t="s">
        <v>23</v>
      </c>
      <c r="D12" s="2" t="s">
        <v>24</v>
      </c>
      <c r="E12" s="18">
        <v>110.95</v>
      </c>
      <c r="F12" s="18">
        <v>0</v>
      </c>
      <c r="G12" s="18">
        <f>+E12+F12</f>
        <v>110.95</v>
      </c>
      <c r="H12" s="13">
        <v>46023</v>
      </c>
      <c r="I12" s="12" t="s">
        <v>30</v>
      </c>
    </row>
    <row r="13" spans="1:10" x14ac:dyDescent="0.25">
      <c r="A13" s="28" t="s">
        <v>44</v>
      </c>
      <c r="B13" s="17" t="s">
        <v>3</v>
      </c>
      <c r="C13" s="24" t="s">
        <v>32</v>
      </c>
      <c r="D13" s="2" t="s">
        <v>53</v>
      </c>
      <c r="E13" s="18">
        <v>909.68</v>
      </c>
      <c r="F13" s="18">
        <v>191.03</v>
      </c>
      <c r="G13" s="18">
        <f>+E13+F13</f>
        <v>1100.71</v>
      </c>
      <c r="H13" s="13">
        <v>46023</v>
      </c>
      <c r="I13" s="11" t="s">
        <v>29</v>
      </c>
    </row>
    <row r="14" spans="1:10" x14ac:dyDescent="0.25">
      <c r="A14" s="28" t="s">
        <v>43</v>
      </c>
      <c r="B14" s="17" t="s">
        <v>3</v>
      </c>
      <c r="C14" s="24" t="s">
        <v>32</v>
      </c>
      <c r="D14" s="2" t="s">
        <v>53</v>
      </c>
      <c r="E14" s="37">
        <v>546.45000000000005</v>
      </c>
      <c r="F14" s="18">
        <v>114.75</v>
      </c>
      <c r="G14" s="18">
        <v>661.2</v>
      </c>
      <c r="H14" s="13">
        <v>46023</v>
      </c>
      <c r="I14" s="11" t="s">
        <v>29</v>
      </c>
    </row>
    <row r="15" spans="1:10" x14ac:dyDescent="0.25">
      <c r="A15" s="28" t="s">
        <v>52</v>
      </c>
      <c r="B15" s="17" t="s">
        <v>40</v>
      </c>
      <c r="C15" s="24" t="s">
        <v>33</v>
      </c>
      <c r="D15" s="2" t="s">
        <v>55</v>
      </c>
      <c r="E15" s="18">
        <v>1180.8</v>
      </c>
      <c r="F15" s="18">
        <v>247.96</v>
      </c>
      <c r="G15" s="18">
        <v>1428.77</v>
      </c>
      <c r="H15" s="13">
        <v>46031</v>
      </c>
      <c r="I15" s="11" t="s">
        <v>59</v>
      </c>
      <c r="J15" t="s">
        <v>60</v>
      </c>
    </row>
    <row r="16" spans="1:10" s="8" customFormat="1" x14ac:dyDescent="0.25">
      <c r="A16" s="28" t="s">
        <v>45</v>
      </c>
      <c r="B16" s="17" t="s">
        <v>2</v>
      </c>
      <c r="C16" s="24" t="s">
        <v>27</v>
      </c>
      <c r="D16" s="2" t="s">
        <v>28</v>
      </c>
      <c r="E16" s="18">
        <v>385</v>
      </c>
      <c r="F16" s="18">
        <f>0.21*E16</f>
        <v>80.849999999999994</v>
      </c>
      <c r="G16" s="18">
        <f>+E16+F16</f>
        <v>465.85</v>
      </c>
      <c r="H16" s="13">
        <v>46034</v>
      </c>
      <c r="I16" s="14" t="s">
        <v>64</v>
      </c>
      <c r="J16" t="s">
        <v>61</v>
      </c>
    </row>
    <row r="17" spans="1:10" x14ac:dyDescent="0.25">
      <c r="A17" s="28" t="s">
        <v>35</v>
      </c>
      <c r="B17" s="17" t="s">
        <v>3</v>
      </c>
      <c r="C17" s="24" t="s">
        <v>34</v>
      </c>
      <c r="D17" s="2" t="s">
        <v>54</v>
      </c>
      <c r="E17" s="18">
        <v>1538.9</v>
      </c>
      <c r="F17" s="18">
        <v>323.17</v>
      </c>
      <c r="G17" s="18">
        <f>E17+F17</f>
        <v>1862.0700000000002</v>
      </c>
      <c r="H17" s="13">
        <v>46042</v>
      </c>
      <c r="I17" s="11" t="s">
        <v>37</v>
      </c>
      <c r="J17" t="s">
        <v>68</v>
      </c>
    </row>
    <row r="18" spans="1:10" x14ac:dyDescent="0.25">
      <c r="A18" s="28" t="s">
        <v>48</v>
      </c>
      <c r="B18" s="17" t="s">
        <v>3</v>
      </c>
      <c r="C18" s="24" t="s">
        <v>17</v>
      </c>
      <c r="D18" s="2" t="s">
        <v>18</v>
      </c>
      <c r="E18" s="18">
        <v>35</v>
      </c>
      <c r="F18" s="18">
        <f>0.21*E18</f>
        <v>7.35</v>
      </c>
      <c r="G18" s="18">
        <f>+E18+F18</f>
        <v>42.35</v>
      </c>
      <c r="H18" s="13">
        <v>46049</v>
      </c>
      <c r="I18" s="13">
        <v>46049</v>
      </c>
    </row>
    <row r="19" spans="1:10" x14ac:dyDescent="0.25">
      <c r="A19" s="28" t="s">
        <v>50</v>
      </c>
      <c r="B19" s="17" t="s">
        <v>3</v>
      </c>
      <c r="C19" s="24" t="s">
        <v>19</v>
      </c>
      <c r="D19" s="2" t="s">
        <v>20</v>
      </c>
      <c r="E19" s="18">
        <v>160.02000000000001</v>
      </c>
      <c r="F19" s="18">
        <f>0.21*E19</f>
        <v>33.604199999999999</v>
      </c>
      <c r="G19" s="18">
        <v>228.73</v>
      </c>
      <c r="H19" s="13">
        <v>46049</v>
      </c>
      <c r="I19" s="13">
        <v>46050</v>
      </c>
    </row>
    <row r="20" spans="1:10" x14ac:dyDescent="0.25">
      <c r="A20" s="28" t="s">
        <v>47</v>
      </c>
      <c r="B20" s="17" t="s">
        <v>3</v>
      </c>
      <c r="C20" s="24" t="s">
        <v>25</v>
      </c>
      <c r="D20" s="2" t="s">
        <v>26</v>
      </c>
      <c r="E20" s="18">
        <v>50</v>
      </c>
      <c r="F20" s="18">
        <f>0.21*E20</f>
        <v>10.5</v>
      </c>
      <c r="G20" s="18">
        <f>+E20+F20</f>
        <v>60.5</v>
      </c>
      <c r="H20" s="13">
        <v>46050</v>
      </c>
      <c r="I20" s="13">
        <v>46051</v>
      </c>
    </row>
    <row r="21" spans="1:10" x14ac:dyDescent="0.25">
      <c r="A21" s="30" t="s">
        <v>51</v>
      </c>
      <c r="B21" s="27" t="s">
        <v>3</v>
      </c>
      <c r="C21" s="25" t="s">
        <v>21</v>
      </c>
      <c r="D21" s="19" t="s">
        <v>22</v>
      </c>
      <c r="E21" s="20">
        <v>96.03</v>
      </c>
      <c r="F21" s="18">
        <f>0.21*E21</f>
        <v>20.1663</v>
      </c>
      <c r="G21" s="18">
        <f>+E21+F21</f>
        <v>116.19630000000001</v>
      </c>
      <c r="H21" s="15">
        <v>46053</v>
      </c>
      <c r="I21" s="12" t="s">
        <v>30</v>
      </c>
      <c r="J21" s="8"/>
    </row>
    <row r="22" spans="1:10" x14ac:dyDescent="0.25">
      <c r="A22" s="28" t="s">
        <v>41</v>
      </c>
      <c r="B22" s="17" t="s">
        <v>40</v>
      </c>
      <c r="C22" s="24" t="s">
        <v>38</v>
      </c>
      <c r="D22" s="2" t="s">
        <v>57</v>
      </c>
      <c r="E22" s="18">
        <v>772.9</v>
      </c>
      <c r="F22" s="18">
        <v>162.31</v>
      </c>
      <c r="G22" s="18">
        <v>935.21</v>
      </c>
      <c r="H22" s="13">
        <v>46070</v>
      </c>
      <c r="I22" s="11" t="s">
        <v>65</v>
      </c>
      <c r="J22" t="s">
        <v>62</v>
      </c>
    </row>
    <row r="23" spans="1:10" x14ac:dyDescent="0.25">
      <c r="A23" s="28" t="s">
        <v>42</v>
      </c>
      <c r="B23" s="17" t="s">
        <v>2</v>
      </c>
      <c r="C23" s="24" t="s">
        <v>39</v>
      </c>
      <c r="D23" s="2" t="s">
        <v>56</v>
      </c>
      <c r="E23" s="18">
        <v>2035.91</v>
      </c>
      <c r="F23" s="18">
        <v>427.54</v>
      </c>
      <c r="G23" s="18">
        <v>2463.4499999999998</v>
      </c>
      <c r="H23" s="13">
        <v>46087</v>
      </c>
      <c r="I23" s="11" t="s">
        <v>66</v>
      </c>
      <c r="J23" t="s">
        <v>63</v>
      </c>
    </row>
    <row r="24" spans="1:10" s="9" customFormat="1" x14ac:dyDescent="0.25">
      <c r="A24" s="31" t="s">
        <v>36</v>
      </c>
      <c r="B24" s="23" t="s">
        <v>3</v>
      </c>
      <c r="C24" s="26" t="s">
        <v>34</v>
      </c>
      <c r="D24" s="21" t="s">
        <v>54</v>
      </c>
      <c r="E24" s="22">
        <v>1653.45</v>
      </c>
      <c r="F24" s="18">
        <v>347.22</v>
      </c>
      <c r="G24" s="18">
        <v>2000.67</v>
      </c>
      <c r="H24" s="16">
        <v>46101</v>
      </c>
      <c r="I24" s="14" t="s">
        <v>58</v>
      </c>
      <c r="J24" s="9" t="s">
        <v>69</v>
      </c>
    </row>
    <row r="25" spans="1:10" x14ac:dyDescent="0.25">
      <c r="A25" s="28" t="s">
        <v>77</v>
      </c>
      <c r="B25" s="17" t="s">
        <v>3</v>
      </c>
      <c r="C25" s="24" t="s">
        <v>72</v>
      </c>
      <c r="D25" s="2" t="s">
        <v>73</v>
      </c>
      <c r="E25" s="18">
        <v>2.6</v>
      </c>
      <c r="F25" s="18">
        <v>0.55000000000000004</v>
      </c>
      <c r="G25" s="18">
        <v>3.15</v>
      </c>
      <c r="H25" s="16">
        <v>46112</v>
      </c>
      <c r="I25" s="16">
        <v>46112</v>
      </c>
      <c r="J25" s="4"/>
    </row>
    <row r="26" spans="1:10" x14ac:dyDescent="0.25">
      <c r="E26" s="18"/>
      <c r="F26" s="18"/>
      <c r="G26" s="18"/>
      <c r="I26" s="4"/>
    </row>
  </sheetData>
  <autoFilter ref="A9:J9" xr:uid="{00000000-0001-0000-0000-000000000000}">
    <filterColumn colId="7">
      <filters>
        <filter val="FECHA ADJUDICACION"/>
      </filters>
    </filterColumn>
    <sortState xmlns:xlrd2="http://schemas.microsoft.com/office/spreadsheetml/2017/richdata2" ref="A10:J24">
      <sortCondition ref="H9"/>
    </sortState>
  </autoFilter>
  <mergeCells count="2">
    <mergeCell ref="A2:C4"/>
    <mergeCell ref="D1:E5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5554-5E95-4882-8A19-506D4D5DE831}">
  <sheetPr filterMode="1"/>
  <dimension ref="A1:K21"/>
  <sheetViews>
    <sheetView tabSelected="1" workbookViewId="0">
      <selection activeCell="I24" sqref="I24"/>
    </sheetView>
  </sheetViews>
  <sheetFormatPr baseColWidth="10" defaultColWidth="9.140625" defaultRowHeight="15" x14ac:dyDescent="0.25"/>
  <cols>
    <col min="1" max="1" width="42.85546875" style="28" customWidth="1"/>
    <col min="2" max="2" width="16.28515625" style="17" customWidth="1"/>
    <col min="3" max="3" width="43.7109375" style="24" customWidth="1"/>
    <col min="4" max="4" width="16.5703125" style="2" customWidth="1"/>
    <col min="5" max="5" width="12.7109375" style="17" customWidth="1"/>
    <col min="6" max="7" width="9.28515625" style="17" customWidth="1"/>
    <col min="8" max="8" width="14.7109375" style="17" customWidth="1"/>
    <col min="9" max="9" width="13.7109375" style="13" customWidth="1"/>
    <col min="10" max="10" width="25.5703125" style="1" customWidth="1"/>
    <col min="11" max="11" width="65.28515625" customWidth="1"/>
    <col min="12" max="12" width="20.42578125" customWidth="1"/>
  </cols>
  <sheetData>
    <row r="1" spans="1:11" x14ac:dyDescent="0.25">
      <c r="B1" s="24"/>
      <c r="D1" s="32"/>
      <c r="E1" s="33"/>
    </row>
    <row r="2" spans="1:11" x14ac:dyDescent="0.25">
      <c r="A2" s="34" t="s">
        <v>67</v>
      </c>
      <c r="B2" s="35"/>
      <c r="C2" s="35"/>
      <c r="D2" s="33"/>
      <c r="E2" s="33"/>
    </row>
    <row r="3" spans="1:11" x14ac:dyDescent="0.25">
      <c r="A3" s="36"/>
      <c r="B3" s="35"/>
      <c r="C3" s="35"/>
      <c r="D3" s="33"/>
      <c r="E3" s="33"/>
    </row>
    <row r="4" spans="1:11" x14ac:dyDescent="0.25">
      <c r="A4" s="36"/>
      <c r="B4" s="35"/>
      <c r="C4" s="35"/>
      <c r="D4" s="33"/>
      <c r="E4" s="33"/>
    </row>
    <row r="5" spans="1:11" x14ac:dyDescent="0.25">
      <c r="D5" s="33"/>
      <c r="E5" s="33"/>
    </row>
    <row r="6" spans="1:11" x14ac:dyDescent="0.25">
      <c r="D6" s="17"/>
    </row>
    <row r="7" spans="1:11" x14ac:dyDescent="0.25">
      <c r="D7" s="17"/>
    </row>
    <row r="9" spans="1:11" ht="45" x14ac:dyDescent="0.25">
      <c r="A9" s="29" t="s">
        <v>4</v>
      </c>
      <c r="B9" s="5" t="s">
        <v>0</v>
      </c>
      <c r="C9" s="5" t="s">
        <v>5</v>
      </c>
      <c r="D9" s="5" t="s">
        <v>31</v>
      </c>
      <c r="E9" s="5" t="s">
        <v>13</v>
      </c>
      <c r="F9" s="5" t="s">
        <v>14</v>
      </c>
      <c r="G9" s="5" t="s">
        <v>78</v>
      </c>
      <c r="H9" s="5" t="s">
        <v>15</v>
      </c>
      <c r="I9" s="10" t="s">
        <v>1</v>
      </c>
      <c r="J9" s="5" t="s">
        <v>6</v>
      </c>
      <c r="K9" s="6" t="s">
        <v>7</v>
      </c>
    </row>
    <row r="10" spans="1:11" x14ac:dyDescent="0.25">
      <c r="A10" s="28" t="s">
        <v>49</v>
      </c>
      <c r="B10" s="17" t="s">
        <v>40</v>
      </c>
      <c r="C10" s="24" t="s">
        <v>8</v>
      </c>
      <c r="D10" s="2" t="s">
        <v>9</v>
      </c>
      <c r="E10" s="18">
        <v>205.8</v>
      </c>
      <c r="F10" s="18">
        <v>0</v>
      </c>
      <c r="G10" s="18"/>
      <c r="H10" s="18">
        <v>205.8</v>
      </c>
      <c r="I10" s="13">
        <v>46113</v>
      </c>
      <c r="J10" s="11" t="s">
        <v>70</v>
      </c>
    </row>
    <row r="11" spans="1:11" x14ac:dyDescent="0.25">
      <c r="A11" s="28" t="s">
        <v>46</v>
      </c>
      <c r="B11" s="17" t="s">
        <v>3</v>
      </c>
      <c r="C11" s="24" t="s">
        <v>23</v>
      </c>
      <c r="D11" s="2" t="s">
        <v>24</v>
      </c>
      <c r="E11" s="18">
        <v>112.77</v>
      </c>
      <c r="F11" s="18">
        <v>0</v>
      </c>
      <c r="G11" s="18"/>
      <c r="H11" s="18">
        <f>+E11+F11</f>
        <v>112.77</v>
      </c>
      <c r="I11" s="13">
        <v>46113</v>
      </c>
      <c r="J11" s="12" t="s">
        <v>71</v>
      </c>
    </row>
    <row r="12" spans="1:11" x14ac:dyDescent="0.25">
      <c r="A12" s="28" t="s">
        <v>44</v>
      </c>
      <c r="B12" s="17" t="s">
        <v>3</v>
      </c>
      <c r="C12" s="24" t="s">
        <v>32</v>
      </c>
      <c r="D12" s="2" t="s">
        <v>53</v>
      </c>
      <c r="E12" s="18">
        <v>930</v>
      </c>
      <c r="F12" s="18">
        <v>195.3</v>
      </c>
      <c r="G12" s="18"/>
      <c r="H12" s="18">
        <v>1125.3</v>
      </c>
      <c r="I12" s="13">
        <v>46113</v>
      </c>
      <c r="J12" s="11" t="s">
        <v>70</v>
      </c>
    </row>
    <row r="13" spans="1:11" x14ac:dyDescent="0.25">
      <c r="A13" s="30" t="s">
        <v>51</v>
      </c>
      <c r="B13" s="27" t="s">
        <v>3</v>
      </c>
      <c r="C13" s="25" t="s">
        <v>21</v>
      </c>
      <c r="D13" s="19" t="s">
        <v>22</v>
      </c>
      <c r="E13" s="18">
        <v>137.01</v>
      </c>
      <c r="F13" s="18">
        <v>28.77</v>
      </c>
      <c r="G13" s="18"/>
      <c r="H13" s="18">
        <v>165.78</v>
      </c>
      <c r="I13" s="15">
        <v>46113</v>
      </c>
      <c r="J13" s="12" t="s">
        <v>71</v>
      </c>
      <c r="K13" s="8"/>
    </row>
    <row r="14" spans="1:11" x14ac:dyDescent="0.25">
      <c r="A14" s="28" t="s">
        <v>43</v>
      </c>
      <c r="B14" s="17" t="s">
        <v>3</v>
      </c>
      <c r="C14" s="24" t="s">
        <v>32</v>
      </c>
      <c r="D14" s="2" t="s">
        <v>53</v>
      </c>
      <c r="E14" s="18">
        <v>567</v>
      </c>
      <c r="F14" s="18">
        <v>119.07</v>
      </c>
      <c r="G14" s="18"/>
      <c r="H14" s="18">
        <v>686.07</v>
      </c>
      <c r="I14" s="13">
        <v>46113</v>
      </c>
      <c r="J14" s="11" t="s">
        <v>70</v>
      </c>
    </row>
    <row r="15" spans="1:11" x14ac:dyDescent="0.25">
      <c r="A15" s="28" t="s">
        <v>80</v>
      </c>
      <c r="B15" s="17" t="s">
        <v>40</v>
      </c>
      <c r="C15" s="24" t="s">
        <v>81</v>
      </c>
      <c r="D15" t="s">
        <v>82</v>
      </c>
      <c r="E15" s="18">
        <v>3320</v>
      </c>
      <c r="F15" s="18">
        <v>697.2</v>
      </c>
      <c r="H15" s="37">
        <v>4017.2</v>
      </c>
      <c r="I15" s="13">
        <v>46114</v>
      </c>
      <c r="J15" s="1" t="s">
        <v>84</v>
      </c>
      <c r="K15" t="s">
        <v>83</v>
      </c>
    </row>
    <row r="16" spans="1:11" x14ac:dyDescent="0.25">
      <c r="A16" s="28" t="s">
        <v>75</v>
      </c>
      <c r="B16" s="17" t="s">
        <v>40</v>
      </c>
      <c r="C16" s="24" t="s">
        <v>33</v>
      </c>
      <c r="D16" s="2" t="s">
        <v>55</v>
      </c>
      <c r="E16" s="18">
        <v>320</v>
      </c>
      <c r="F16" s="18">
        <v>67.2</v>
      </c>
      <c r="G16" s="18"/>
      <c r="H16" s="18">
        <v>387.2</v>
      </c>
      <c r="I16" s="13">
        <v>46122</v>
      </c>
      <c r="J16" s="11" t="s">
        <v>86</v>
      </c>
      <c r="K16" t="s">
        <v>85</v>
      </c>
    </row>
    <row r="17" spans="1:11" x14ac:dyDescent="0.25">
      <c r="A17" s="28" t="s">
        <v>76</v>
      </c>
      <c r="B17" s="17" t="s">
        <v>3</v>
      </c>
      <c r="C17" s="24" t="s">
        <v>19</v>
      </c>
      <c r="D17" s="2" t="s">
        <v>20</v>
      </c>
      <c r="E17" s="18">
        <v>33.06</v>
      </c>
      <c r="F17" s="18">
        <v>6.94</v>
      </c>
      <c r="G17" s="18">
        <v>-4.96</v>
      </c>
      <c r="H17" s="18">
        <f>E17+F17+G17</f>
        <v>35.04</v>
      </c>
      <c r="I17" s="13">
        <v>46127</v>
      </c>
      <c r="J17" s="13">
        <v>46127</v>
      </c>
    </row>
    <row r="18" spans="1:11" x14ac:dyDescent="0.25">
      <c r="A18" s="28" t="s">
        <v>46</v>
      </c>
      <c r="B18" s="17" t="s">
        <v>3</v>
      </c>
      <c r="C18" s="24" t="s">
        <v>23</v>
      </c>
      <c r="D18" s="2" t="s">
        <v>24</v>
      </c>
      <c r="E18" s="18">
        <v>3345.6</v>
      </c>
      <c r="F18" s="18">
        <v>0</v>
      </c>
      <c r="G18" s="18"/>
      <c r="H18" s="18">
        <f>+E18+F18</f>
        <v>3345.6</v>
      </c>
      <c r="I18" s="13">
        <v>46150</v>
      </c>
      <c r="J18" s="12" t="s">
        <v>74</v>
      </c>
      <c r="K18" t="s">
        <v>87</v>
      </c>
    </row>
    <row r="19" spans="1:11" x14ac:dyDescent="0.25">
      <c r="A19" s="28" t="s">
        <v>79</v>
      </c>
      <c r="B19" s="17" t="s">
        <v>3</v>
      </c>
      <c r="C19" s="24" t="s">
        <v>72</v>
      </c>
      <c r="D19" s="2" t="s">
        <v>73</v>
      </c>
      <c r="E19" s="18">
        <v>2.6</v>
      </c>
      <c r="F19" s="18">
        <v>0.55000000000000004</v>
      </c>
      <c r="G19" s="18"/>
      <c r="H19" s="18">
        <v>3.15</v>
      </c>
      <c r="I19" s="13">
        <v>46173</v>
      </c>
      <c r="J19" s="38">
        <v>46173</v>
      </c>
    </row>
    <row r="20" spans="1:11" x14ac:dyDescent="0.25">
      <c r="A20" s="28" t="s">
        <v>79</v>
      </c>
      <c r="B20" s="17" t="s">
        <v>3</v>
      </c>
      <c r="C20" s="24" t="s">
        <v>19</v>
      </c>
      <c r="D20" s="2" t="s">
        <v>20</v>
      </c>
      <c r="E20" s="18">
        <v>65.739999999999995</v>
      </c>
      <c r="F20" s="18">
        <v>13.8</v>
      </c>
      <c r="G20" s="18">
        <v>-9.86</v>
      </c>
      <c r="H20" s="18">
        <f>E20+F20+G20</f>
        <v>69.679999999999993</v>
      </c>
      <c r="I20" s="13">
        <v>46174</v>
      </c>
      <c r="J20" s="13">
        <v>46174</v>
      </c>
    </row>
    <row r="21" spans="1:11" x14ac:dyDescent="0.25">
      <c r="A21" s="28" t="s">
        <v>88</v>
      </c>
      <c r="B21" s="17" t="s">
        <v>3</v>
      </c>
      <c r="C21" s="24" t="s">
        <v>72</v>
      </c>
      <c r="D21" s="2" t="s">
        <v>73</v>
      </c>
      <c r="E21" s="18">
        <v>2.6</v>
      </c>
      <c r="F21" s="18">
        <v>0.55000000000000004</v>
      </c>
      <c r="G21" s="18"/>
      <c r="H21" s="18">
        <v>3.15</v>
      </c>
      <c r="I21" s="13">
        <v>46203</v>
      </c>
      <c r="J21" s="38">
        <v>46203</v>
      </c>
    </row>
  </sheetData>
  <autoFilter ref="A9:K9" xr:uid="{00000000-0001-0000-0000-000000000000}">
    <filterColumn colId="8">
      <filters>
        <filter val="FECHA ADJUDICACION"/>
      </filters>
    </filterColumn>
    <sortState xmlns:xlrd2="http://schemas.microsoft.com/office/spreadsheetml/2017/richdata2" ref="A10:K21">
      <sortCondition ref="I9"/>
    </sortState>
  </autoFilter>
  <mergeCells count="2">
    <mergeCell ref="D1:E5"/>
    <mergeCell ref="A2:C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9E86D-FDF1-4056-BB48-E8A06BFC8970}">
  <sheetPr filterMode="1"/>
  <dimension ref="A1:J26"/>
  <sheetViews>
    <sheetView workbookViewId="0">
      <selection activeCell="C26" sqref="C26"/>
    </sheetView>
  </sheetViews>
  <sheetFormatPr baseColWidth="10" defaultColWidth="9.140625" defaultRowHeight="15" x14ac:dyDescent="0.25"/>
  <cols>
    <col min="1" max="1" width="42.85546875" style="28" customWidth="1"/>
    <col min="2" max="2" width="16.28515625" style="17" customWidth="1"/>
    <col min="3" max="3" width="36.85546875" style="24" customWidth="1"/>
    <col min="4" max="4" width="16.5703125" style="2" customWidth="1"/>
    <col min="5" max="5" width="12.7109375" style="17" customWidth="1"/>
    <col min="6" max="6" width="9.28515625" style="17" customWidth="1"/>
    <col min="7" max="7" width="14.7109375" style="17" customWidth="1"/>
    <col min="8" max="8" width="13.7109375" style="13" customWidth="1"/>
    <col min="9" max="9" width="25.5703125" style="1" customWidth="1"/>
    <col min="10" max="10" width="65.28515625" customWidth="1"/>
    <col min="11" max="11" width="20.42578125" customWidth="1"/>
  </cols>
  <sheetData>
    <row r="1" spans="1:10" x14ac:dyDescent="0.25">
      <c r="B1" s="24"/>
      <c r="D1" s="32"/>
      <c r="E1" s="33"/>
    </row>
    <row r="2" spans="1:10" x14ac:dyDescent="0.25">
      <c r="A2" s="34" t="s">
        <v>67</v>
      </c>
      <c r="B2" s="35"/>
      <c r="C2" s="35"/>
      <c r="D2" s="33"/>
      <c r="E2" s="33"/>
    </row>
    <row r="3" spans="1:10" x14ac:dyDescent="0.25">
      <c r="A3" s="36"/>
      <c r="B3" s="35"/>
      <c r="C3" s="35"/>
      <c r="D3" s="33"/>
      <c r="E3" s="33"/>
    </row>
    <row r="4" spans="1:10" x14ac:dyDescent="0.25">
      <c r="A4" s="36"/>
      <c r="B4" s="35"/>
      <c r="C4" s="35"/>
      <c r="D4" s="33"/>
      <c r="E4" s="33"/>
    </row>
    <row r="5" spans="1:10" x14ac:dyDescent="0.25">
      <c r="D5" s="33"/>
      <c r="E5" s="33"/>
    </row>
    <row r="6" spans="1:10" x14ac:dyDescent="0.25">
      <c r="D6" s="17"/>
    </row>
    <row r="7" spans="1:10" x14ac:dyDescent="0.25">
      <c r="D7" s="17"/>
    </row>
    <row r="9" spans="1:10" ht="45" x14ac:dyDescent="0.25">
      <c r="A9" s="29" t="s">
        <v>4</v>
      </c>
      <c r="B9" s="5" t="s">
        <v>0</v>
      </c>
      <c r="C9" s="5" t="s">
        <v>5</v>
      </c>
      <c r="D9" s="5" t="s">
        <v>31</v>
      </c>
      <c r="E9" s="5" t="s">
        <v>13</v>
      </c>
      <c r="F9" s="5" t="s">
        <v>14</v>
      </c>
      <c r="G9" s="5" t="s">
        <v>15</v>
      </c>
      <c r="H9" s="10" t="s">
        <v>1</v>
      </c>
      <c r="I9" s="5" t="s">
        <v>6</v>
      </c>
      <c r="J9" s="6" t="s">
        <v>7</v>
      </c>
    </row>
    <row r="10" spans="1:10" x14ac:dyDescent="0.25">
      <c r="E10" s="18"/>
      <c r="F10" s="18"/>
      <c r="G10" s="18"/>
      <c r="I10" s="11"/>
    </row>
    <row r="11" spans="1:10" hidden="1" x14ac:dyDescent="0.25">
      <c r="A11" t="s">
        <v>10</v>
      </c>
      <c r="B11" t="s">
        <v>2</v>
      </c>
      <c r="C11" s="1" t="s">
        <v>11</v>
      </c>
      <c r="D11" s="3" t="s">
        <v>12</v>
      </c>
      <c r="E11" s="7">
        <v>338</v>
      </c>
      <c r="F11" s="7">
        <f>0.21*E11</f>
        <v>70.98</v>
      </c>
      <c r="G11" s="7">
        <f>+E11+F11</f>
        <v>408.98</v>
      </c>
      <c r="H11"/>
      <c r="I11" s="4" t="s">
        <v>16</v>
      </c>
    </row>
    <row r="12" spans="1:10" x14ac:dyDescent="0.25">
      <c r="E12" s="18"/>
      <c r="F12" s="18"/>
      <c r="G12" s="18"/>
      <c r="I12" s="12"/>
    </row>
    <row r="13" spans="1:10" x14ac:dyDescent="0.25">
      <c r="E13" s="18"/>
      <c r="G13" s="18"/>
      <c r="I13" s="11"/>
    </row>
    <row r="14" spans="1:10" x14ac:dyDescent="0.25">
      <c r="I14" s="11"/>
    </row>
    <row r="15" spans="1:10" x14ac:dyDescent="0.25">
      <c r="E15" s="18"/>
      <c r="I15" s="11"/>
    </row>
    <row r="16" spans="1:10" s="8" customFormat="1" x14ac:dyDescent="0.25">
      <c r="A16" s="28"/>
      <c r="B16" s="17"/>
      <c r="C16" s="24"/>
      <c r="D16" s="2"/>
      <c r="E16" s="18"/>
      <c r="F16" s="18"/>
      <c r="G16" s="18"/>
      <c r="H16" s="13"/>
      <c r="I16" s="14"/>
      <c r="J16"/>
    </row>
    <row r="17" spans="1:10" x14ac:dyDescent="0.25">
      <c r="E17" s="18"/>
      <c r="G17" s="18"/>
      <c r="I17" s="11"/>
    </row>
    <row r="18" spans="1:10" x14ac:dyDescent="0.25">
      <c r="E18" s="18"/>
      <c r="F18" s="18"/>
      <c r="G18" s="18"/>
      <c r="I18" s="13"/>
    </row>
    <row r="19" spans="1:10" x14ac:dyDescent="0.25">
      <c r="E19" s="18"/>
      <c r="F19" s="18"/>
      <c r="G19" s="18"/>
      <c r="I19" s="13"/>
    </row>
    <row r="20" spans="1:10" x14ac:dyDescent="0.25">
      <c r="E20" s="18"/>
      <c r="F20" s="18"/>
      <c r="G20" s="18"/>
      <c r="I20" s="13"/>
    </row>
    <row r="21" spans="1:10" x14ac:dyDescent="0.25">
      <c r="A21" s="30"/>
      <c r="B21" s="27"/>
      <c r="C21" s="25"/>
      <c r="D21" s="19"/>
      <c r="E21" s="20"/>
      <c r="F21" s="20"/>
      <c r="G21" s="20"/>
      <c r="H21" s="15"/>
      <c r="I21" s="12"/>
      <c r="J21" s="8"/>
    </row>
    <row r="22" spans="1:10" x14ac:dyDescent="0.25">
      <c r="E22" s="18"/>
      <c r="I22" s="11"/>
    </row>
    <row r="23" spans="1:10" x14ac:dyDescent="0.25">
      <c r="E23" s="18"/>
      <c r="I23" s="11"/>
    </row>
    <row r="24" spans="1:10" s="9" customFormat="1" x14ac:dyDescent="0.25">
      <c r="A24" s="31"/>
      <c r="B24" s="23"/>
      <c r="C24" s="26"/>
      <c r="D24" s="21"/>
      <c r="E24" s="22"/>
      <c r="F24" s="23"/>
      <c r="G24" s="23"/>
      <c r="H24" s="16"/>
      <c r="I24" s="14"/>
    </row>
    <row r="25" spans="1:10" x14ac:dyDescent="0.25">
      <c r="E25" s="18"/>
      <c r="F25" s="18"/>
      <c r="G25" s="18"/>
      <c r="I25" s="4"/>
    </row>
    <row r="26" spans="1:10" x14ac:dyDescent="0.25">
      <c r="E26" s="18"/>
      <c r="F26" s="18"/>
      <c r="G26" s="18"/>
      <c r="I26" s="4"/>
    </row>
  </sheetData>
  <autoFilter ref="A9:J9" xr:uid="{00000000-0001-0000-0000-000000000000}">
    <filterColumn colId="7">
      <filters>
        <filter val="FECHA ADJUDICACION"/>
      </filters>
    </filterColumn>
    <sortState xmlns:xlrd2="http://schemas.microsoft.com/office/spreadsheetml/2017/richdata2" ref="A10:J24">
      <sortCondition ref="H9"/>
    </sortState>
  </autoFilter>
  <mergeCells count="2">
    <mergeCell ref="D1:E5"/>
    <mergeCell ref="A2:C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203A-51CD-4E28-8C07-742EDDB28D49}">
  <sheetPr filterMode="1"/>
  <dimension ref="A1:J26"/>
  <sheetViews>
    <sheetView workbookViewId="0">
      <selection activeCell="A25" sqref="A25"/>
    </sheetView>
  </sheetViews>
  <sheetFormatPr baseColWidth="10" defaultColWidth="9.140625" defaultRowHeight="15" x14ac:dyDescent="0.25"/>
  <cols>
    <col min="1" max="1" width="42.85546875" style="28" customWidth="1"/>
    <col min="2" max="2" width="16.28515625" style="17" customWidth="1"/>
    <col min="3" max="3" width="36.85546875" style="24" customWidth="1"/>
    <col min="4" max="4" width="16.5703125" style="2" customWidth="1"/>
    <col min="5" max="5" width="12.7109375" style="17" customWidth="1"/>
    <col min="6" max="6" width="9.28515625" style="17" customWidth="1"/>
    <col min="7" max="7" width="14.7109375" style="17" customWidth="1"/>
    <col min="8" max="8" width="13.7109375" style="13" customWidth="1"/>
    <col min="9" max="9" width="25.5703125" style="1" customWidth="1"/>
    <col min="10" max="10" width="65.28515625" customWidth="1"/>
    <col min="11" max="11" width="20.42578125" customWidth="1"/>
  </cols>
  <sheetData>
    <row r="1" spans="1:10" x14ac:dyDescent="0.25">
      <c r="B1" s="24"/>
      <c r="D1" s="32"/>
      <c r="E1" s="33"/>
    </row>
    <row r="2" spans="1:10" x14ac:dyDescent="0.25">
      <c r="A2" s="34" t="s">
        <v>67</v>
      </c>
      <c r="B2" s="35"/>
      <c r="C2" s="35"/>
      <c r="D2" s="33"/>
      <c r="E2" s="33"/>
    </row>
    <row r="3" spans="1:10" x14ac:dyDescent="0.25">
      <c r="A3" s="36"/>
      <c r="B3" s="35"/>
      <c r="C3" s="35"/>
      <c r="D3" s="33"/>
      <c r="E3" s="33"/>
    </row>
    <row r="4" spans="1:10" x14ac:dyDescent="0.25">
      <c r="A4" s="36"/>
      <c r="B4" s="35"/>
      <c r="C4" s="35"/>
      <c r="D4" s="33"/>
      <c r="E4" s="33"/>
    </row>
    <row r="5" spans="1:10" x14ac:dyDescent="0.25">
      <c r="D5" s="33"/>
      <c r="E5" s="33"/>
    </row>
    <row r="6" spans="1:10" x14ac:dyDescent="0.25">
      <c r="D6" s="17"/>
    </row>
    <row r="7" spans="1:10" x14ac:dyDescent="0.25">
      <c r="D7" s="17"/>
    </row>
    <row r="9" spans="1:10" ht="45" x14ac:dyDescent="0.25">
      <c r="A9" s="29" t="s">
        <v>4</v>
      </c>
      <c r="B9" s="5" t="s">
        <v>0</v>
      </c>
      <c r="C9" s="5" t="s">
        <v>5</v>
      </c>
      <c r="D9" s="5" t="s">
        <v>31</v>
      </c>
      <c r="E9" s="5" t="s">
        <v>13</v>
      </c>
      <c r="F9" s="5" t="s">
        <v>14</v>
      </c>
      <c r="G9" s="5" t="s">
        <v>15</v>
      </c>
      <c r="H9" s="10" t="s">
        <v>1</v>
      </c>
      <c r="I9" s="5" t="s">
        <v>6</v>
      </c>
      <c r="J9" s="6" t="s">
        <v>7</v>
      </c>
    </row>
    <row r="10" spans="1:10" x14ac:dyDescent="0.25">
      <c r="E10" s="18"/>
      <c r="F10" s="18"/>
      <c r="G10" s="18"/>
      <c r="I10" s="11"/>
    </row>
    <row r="11" spans="1:10" hidden="1" x14ac:dyDescent="0.25">
      <c r="A11" t="s">
        <v>10</v>
      </c>
      <c r="B11" t="s">
        <v>2</v>
      </c>
      <c r="C11" s="1" t="s">
        <v>11</v>
      </c>
      <c r="D11" s="3" t="s">
        <v>12</v>
      </c>
      <c r="E11" s="7">
        <v>338</v>
      </c>
      <c r="F11" s="7">
        <f>0.21*E11</f>
        <v>70.98</v>
      </c>
      <c r="G11" s="7">
        <f>+E11+F11</f>
        <v>408.98</v>
      </c>
      <c r="H11"/>
      <c r="I11" s="4" t="s">
        <v>16</v>
      </c>
    </row>
    <row r="12" spans="1:10" x14ac:dyDescent="0.25">
      <c r="E12" s="18"/>
      <c r="F12" s="18"/>
      <c r="G12" s="18"/>
      <c r="I12" s="12"/>
    </row>
    <row r="13" spans="1:10" x14ac:dyDescent="0.25">
      <c r="E13" s="18"/>
      <c r="G13" s="18"/>
      <c r="I13" s="11"/>
    </row>
    <row r="14" spans="1:10" x14ac:dyDescent="0.25">
      <c r="I14" s="11"/>
    </row>
    <row r="15" spans="1:10" x14ac:dyDescent="0.25">
      <c r="E15" s="18"/>
      <c r="I15" s="11"/>
    </row>
    <row r="16" spans="1:10" s="8" customFormat="1" x14ac:dyDescent="0.25">
      <c r="A16" s="28"/>
      <c r="B16" s="17"/>
      <c r="C16" s="24"/>
      <c r="D16" s="2"/>
      <c r="E16" s="18"/>
      <c r="F16" s="18"/>
      <c r="G16" s="18"/>
      <c r="H16" s="13"/>
      <c r="I16" s="14"/>
      <c r="J16"/>
    </row>
    <row r="17" spans="1:10" x14ac:dyDescent="0.25">
      <c r="E17" s="18"/>
      <c r="G17" s="18"/>
      <c r="I17" s="11"/>
    </row>
    <row r="18" spans="1:10" x14ac:dyDescent="0.25">
      <c r="E18" s="18"/>
      <c r="F18" s="18"/>
      <c r="G18" s="18"/>
      <c r="I18" s="13"/>
    </row>
    <row r="19" spans="1:10" x14ac:dyDescent="0.25">
      <c r="E19" s="18"/>
      <c r="F19" s="18"/>
      <c r="G19" s="18"/>
      <c r="I19" s="13"/>
    </row>
    <row r="20" spans="1:10" x14ac:dyDescent="0.25">
      <c r="E20" s="18"/>
      <c r="F20" s="18"/>
      <c r="G20" s="18"/>
      <c r="I20" s="13"/>
    </row>
    <row r="21" spans="1:10" x14ac:dyDescent="0.25">
      <c r="A21" s="30"/>
      <c r="B21" s="27"/>
      <c r="C21" s="25"/>
      <c r="D21" s="19"/>
      <c r="E21" s="20"/>
      <c r="F21" s="20"/>
      <c r="G21" s="20"/>
      <c r="H21" s="15"/>
      <c r="I21" s="12"/>
      <c r="J21" s="8"/>
    </row>
    <row r="22" spans="1:10" x14ac:dyDescent="0.25">
      <c r="E22" s="18"/>
      <c r="I22" s="11"/>
    </row>
    <row r="23" spans="1:10" x14ac:dyDescent="0.25">
      <c r="E23" s="18"/>
      <c r="I23" s="11"/>
    </row>
    <row r="24" spans="1:10" s="9" customFormat="1" x14ac:dyDescent="0.25">
      <c r="A24" s="31"/>
      <c r="B24" s="23"/>
      <c r="C24" s="26"/>
      <c r="D24" s="21"/>
      <c r="E24" s="22"/>
      <c r="F24" s="23"/>
      <c r="G24" s="23"/>
      <c r="H24" s="16"/>
      <c r="I24" s="14"/>
    </row>
    <row r="25" spans="1:10" x14ac:dyDescent="0.25">
      <c r="E25" s="18"/>
      <c r="F25" s="18"/>
      <c r="G25" s="18"/>
      <c r="I25" s="4"/>
    </row>
    <row r="26" spans="1:10" x14ac:dyDescent="0.25">
      <c r="E26" s="18"/>
      <c r="F26" s="18"/>
      <c r="G26" s="18"/>
      <c r="I26" s="4"/>
    </row>
  </sheetData>
  <autoFilter ref="A9:J9" xr:uid="{00000000-0001-0000-0000-000000000000}">
    <filterColumn colId="7">
      <filters>
        <filter val="FECHA ADJUDICACION"/>
      </filters>
    </filterColumn>
    <sortState xmlns:xlrd2="http://schemas.microsoft.com/office/spreadsheetml/2017/richdata2" ref="A10:J24">
      <sortCondition ref="H9"/>
    </sortState>
  </autoFilter>
  <mergeCells count="2">
    <mergeCell ref="D1:E5"/>
    <mergeCell ref="A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1º trimestre</vt:lpstr>
      <vt:lpstr>2º trimestre</vt:lpstr>
      <vt:lpstr>3º trimestre</vt:lpstr>
      <vt:lpstr>4º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del Carmen Pérez Calafí</dc:creator>
  <cp:lastModifiedBy>María del Carmen Pérez Calafí</cp:lastModifiedBy>
  <dcterms:created xsi:type="dcterms:W3CDTF">2015-06-05T18:19:34Z</dcterms:created>
  <dcterms:modified xsi:type="dcterms:W3CDTF">2026-07-31T11:49:48Z</dcterms:modified>
</cp:coreProperties>
</file>